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56" tabRatio="851" activeTab="1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<sst xmlns="http://schemas.openxmlformats.org/spreadsheetml/2006/main" count="52" uniqueCount="50">
  <si>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</si>
  <si>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</si>
  <si>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</si>
  <si>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</si>
  <si>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</si>
  <si>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</si>
  <si>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</si>
  <si>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</si>
  <si>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</si>
  <si>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</si>
  <si>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</si>
  <si>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</si>
  <si>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</si>
  <si>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</si>
  <si>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</si>
  <si>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</si>
  <si>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</si>
  <si>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</si>
  <si>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</si>
  <si>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</si>
  <si>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</si>
  <si>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</si>
  <si>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</si>
  <si>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</si>
  <si>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</si>
  <si>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</si>
  <si>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</si>
  <si>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</si>
  <si>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</si>
  <si>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</si>
  <si>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</si>
  <si>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</si>
  <si>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</si>
  <si>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</si>
  <si>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</si>
  <si>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</si>
  <si>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</si>
  <si>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</si>
  <si>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</si>
  <si>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</si>
  <si>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</si>
  <si>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</si>
  <si>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</si>
  <si>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</si>
  <si>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</si>
  <si>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</si>
  <si>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</si>
  <si>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</si>
  <si>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Septiembre 30 de 2020</t>
  </si>
  <si>
    <t>From January 1st  to September 30th,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</si>
</sst>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zoomScalePageLayoutView="0" workbookViewId="0" topLeftCell="A13">
      <selection activeCell="C6" sqref="C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1116853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-117452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999401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18379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-222835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-158848</v>
      </c>
      <c r="D19" s="18"/>
      <c r="E19" s="30"/>
      <c r="F19" s="5"/>
      <c r="G19" s="5"/>
    </row>
    <row r="20" spans="2:7" ht="14.25">
      <c r="B20" s="19" t="s">
        <v>6</v>
      </c>
      <c r="C20" s="13">
        <v>19912</v>
      </c>
      <c r="D20" s="17"/>
      <c r="E20" s="30"/>
      <c r="F20" s="5"/>
      <c r="G20" s="5"/>
    </row>
    <row r="21" spans="2:7" ht="14.25">
      <c r="B21" s="19" t="s">
        <v>7</v>
      </c>
      <c r="C21" s="13">
        <v>-178760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-165278</v>
      </c>
      <c r="D24" s="18"/>
      <c r="E24" s="30"/>
      <c r="F24" s="5"/>
      <c r="G24" s="5"/>
    </row>
    <row r="25" spans="2:7" ht="14.25">
      <c r="B25" s="12" t="s">
        <v>3</v>
      </c>
      <c r="C25" s="13">
        <v>-167312</v>
      </c>
      <c r="D25" s="17"/>
      <c r="E25" s="30"/>
      <c r="F25" s="5"/>
      <c r="G25" s="5"/>
    </row>
    <row r="26" spans="2:7" ht="14.25">
      <c r="B26" s="14" t="s">
        <v>4</v>
      </c>
      <c r="C26" s="15">
        <v>2034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470819</v>
      </c>
      <c r="D27" s="18"/>
      <c r="E27" s="30"/>
      <c r="F27" s="5"/>
      <c r="G27" s="5"/>
    </row>
    <row r="28" spans="2:7" ht="14.25">
      <c r="B28" s="5" t="s">
        <v>10</v>
      </c>
      <c r="C28" s="13">
        <v>45785</v>
      </c>
      <c r="D28" s="17"/>
      <c r="E28" s="30"/>
      <c r="F28" s="5"/>
      <c r="G28" s="5"/>
    </row>
    <row r="29" spans="2:7" ht="14.25">
      <c r="B29" s="5" t="s">
        <v>11</v>
      </c>
      <c r="C29" s="13">
        <v>-169719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346885</v>
      </c>
      <c r="D30" s="18"/>
      <c r="E30" s="30"/>
      <c r="F30" s="5"/>
      <c r="G30" s="5"/>
    </row>
    <row r="31" spans="2:7" ht="14.25">
      <c r="B31" s="12" t="s">
        <v>33</v>
      </c>
      <c r="C31" s="13">
        <v>42041</v>
      </c>
      <c r="D31" s="17"/>
      <c r="E31" s="30"/>
      <c r="F31" s="5"/>
      <c r="G31" s="5"/>
    </row>
    <row r="32" spans="2:7" ht="14.25">
      <c r="B32" s="12" t="s">
        <v>31</v>
      </c>
      <c r="C32" s="13">
        <v>167</v>
      </c>
      <c r="D32" s="17"/>
      <c r="E32" s="30"/>
      <c r="F32" s="5"/>
      <c r="G32" s="5"/>
    </row>
    <row r="33" spans="2:7" ht="14.25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497947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887040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2.7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tabSelected="1" zoomScaleSheetLayoutView="120" zoomScalePageLayoutView="0" workbookViewId="0" topLeftCell="A1">
      <selection activeCell="C14" sqref="C14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1116853</v>
      </c>
      <c r="D11" s="29"/>
    </row>
    <row r="12" spans="2:4" ht="14.25">
      <c r="B12" s="19" t="s">
        <v>47</v>
      </c>
      <c r="C12" s="23">
        <f>+'Flujo de caja libre consolidado'!C12</f>
        <v>-117452</v>
      </c>
      <c r="D12" s="29"/>
    </row>
    <row r="13" spans="2:5" ht="14.25">
      <c r="B13" s="16" t="s">
        <v>39</v>
      </c>
      <c r="C13" s="28">
        <f>+C11+C12</f>
        <v>999401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18379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-222835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-158848</v>
      </c>
      <c r="D19" s="29"/>
    </row>
    <row r="20" spans="2:4" ht="14.25">
      <c r="B20" s="19" t="s">
        <v>20</v>
      </c>
      <c r="C20" s="23">
        <f>+'Flujo de caja libre consolidado'!C20</f>
        <v>19912</v>
      </c>
      <c r="D20" s="29"/>
    </row>
    <row r="21" spans="2:4" ht="14.25">
      <c r="B21" s="19" t="s">
        <v>21</v>
      </c>
      <c r="C21" s="23">
        <f>+'Flujo de caja libre consolidado'!C21</f>
        <v>-178760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-165278</v>
      </c>
      <c r="D24" s="29"/>
    </row>
    <row r="25" spans="2:4" ht="14.25">
      <c r="B25" s="12" t="s">
        <v>22</v>
      </c>
      <c r="C25" s="23">
        <f>+'Flujo de caja libre consolidado'!C25</f>
        <v>-167312</v>
      </c>
      <c r="D25" s="29"/>
    </row>
    <row r="26" spans="2:4" ht="14.25" hidden="1">
      <c r="B26" s="14" t="s">
        <v>23</v>
      </c>
      <c r="C26" s="15">
        <f>+'Flujo de caja libre consolidado'!C26</f>
        <v>2034</v>
      </c>
      <c r="D26" s="29"/>
    </row>
    <row r="27" spans="2:4" ht="14.25">
      <c r="B27" s="2" t="s">
        <v>42</v>
      </c>
      <c r="C27" s="18">
        <f>+C11+C17+C19+C24+C15+C12</f>
        <v>470819</v>
      </c>
      <c r="D27" s="29"/>
    </row>
    <row r="28" spans="2:4" ht="14.25">
      <c r="B28" s="5" t="s">
        <v>24</v>
      </c>
      <c r="C28" s="23">
        <f>+'Flujo de caja libre consolidado'!C28</f>
        <v>45785</v>
      </c>
      <c r="D28" s="29"/>
    </row>
    <row r="29" spans="2:4" ht="14.25">
      <c r="B29" s="5" t="s">
        <v>25</v>
      </c>
      <c r="C29" s="23">
        <f>+'Flujo de caja libre consolidado'!C29</f>
        <v>-169719</v>
      </c>
      <c r="D29" s="29"/>
    </row>
    <row r="30" spans="2:4" ht="14.25">
      <c r="B30" s="2" t="s">
        <v>26</v>
      </c>
      <c r="C30" s="18">
        <f>SUM(C27:C29)</f>
        <v>346885</v>
      </c>
      <c r="D30" s="29"/>
    </row>
    <row r="31" spans="2:4" ht="14.25">
      <c r="B31" s="12" t="s">
        <v>43</v>
      </c>
      <c r="C31" s="23">
        <f>+'Flujo de caja libre consolidado'!C31</f>
        <v>42041</v>
      </c>
      <c r="D31" s="29"/>
    </row>
    <row r="32" spans="2:4" ht="14.25">
      <c r="B32" s="19" t="s">
        <v>32</v>
      </c>
      <c r="C32" s="23">
        <f>+'Flujo de caja libre consolidado'!C32</f>
        <v>167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497947</v>
      </c>
      <c r="D34" s="29"/>
    </row>
    <row r="35" spans="2:4" ht="15" thickTop="1">
      <c r="B35" s="2" t="s">
        <v>28</v>
      </c>
      <c r="C35" s="18">
        <f>+C30+C31+C34+C32+C33</f>
        <v>887040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2020-10-29T20:02:26Z</dcterms:modified>
  <cp:category/>
  <cp:version/>
  <cp:contentType/>
  <cp:contentStatus/>
</cp:coreProperties>
</file>