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0" yWindow="350" windowWidth="6300" windowHeight="5960" tabRatio="851" activeTab="0"/>
  </bookViews>
  <sheets>
    <sheet name="Flujo de caja libre consolidado" sheetId="1" r:id="rId1"/>
    <sheet name="Consolidated cash-flow " sheetId="2" r:id="rId2"/>
  </sheets>
  <definedNames>
    <definedName name="_xlnm.Print_Area" localSheetId="1">'Consolidated cash-flow '!$A$1:$C$35</definedName>
  </definedNames>
  <calcPr fullCalcOnLoad="1"/>
</workbook>
</file>

<file path=xl/sharedStrings.xml><?xml version="1.0" encoding="utf-8"?>
<sst xmlns="http://schemas.openxmlformats.org/spreadsheetml/2006/main" count="52" uniqueCount="50">
  <si>
    <t>(Valores expresados en millones de pesos colombianos)</t>
  </si>
  <si>
    <t>EBITDA</t>
  </si>
  <si>
    <t>CAPEX</t>
  </si>
  <si>
    <t>Impuesto de Renta</t>
  </si>
  <si>
    <t>Impuesto al patrimonio</t>
  </si>
  <si>
    <t>Inversión en Capital de Trabajo</t>
  </si>
  <si>
    <t>Ingreso en enajenación activos</t>
  </si>
  <si>
    <t xml:space="preserve">Adquisiciones de activos productivos </t>
  </si>
  <si>
    <t>Impuestos en efectivo</t>
  </si>
  <si>
    <t>Flujo de caja operativo</t>
  </si>
  <si>
    <t>Flujo de caja de inversión</t>
  </si>
  <si>
    <t>Flujo de caja de financiación</t>
  </si>
  <si>
    <t>FLUJO DE CAJA DEL PERÍODO</t>
  </si>
  <si>
    <t>SALDO DEL EFECTIVO AL INICIO DEL PERIODO</t>
  </si>
  <si>
    <t>SALDO DEL EFECTIVO AL FINAL DEL PERIODO</t>
  </si>
  <si>
    <t>FLUJO DE CAJA LIBRE CONSOLIDADO</t>
  </si>
  <si>
    <t>Flujo de caja de inversión: básicamente dividendos recibidos de Sura y Argos + intereses recibidos</t>
  </si>
  <si>
    <t>Flujo de caja de financiación: $81.000 millones de dividendos pagados + $40.700 millones de disminución de deuda + intereses pagados – ingreso por valoración de derivados</t>
  </si>
  <si>
    <t>(Values expressed in COP million)</t>
  </si>
  <si>
    <t>Working capital investment</t>
  </si>
  <si>
    <t>Income from disposal of assets</t>
  </si>
  <si>
    <t>Acquisition of productive assets</t>
  </si>
  <si>
    <t>Income tax</t>
  </si>
  <si>
    <t>Equity tax</t>
  </si>
  <si>
    <t>Investment cash flow</t>
  </si>
  <si>
    <t>Financing cash flow</t>
  </si>
  <si>
    <t>CASH FLOW OF THE PERIOD</t>
  </si>
  <si>
    <t>OPENING CASH BALANCE</t>
  </si>
  <si>
    <t>CLOSING CASH BALANCE</t>
  </si>
  <si>
    <t>CONSOLIDATED CASH FLOW</t>
  </si>
  <si>
    <t>Mas (Menos) Partidas que no generan movimiento de efectivo</t>
  </si>
  <si>
    <t>Operaciones discontinuas</t>
  </si>
  <si>
    <t>Discontinued Operations</t>
  </si>
  <si>
    <t>Efecto de la variación en las tasas de cambio</t>
  </si>
  <si>
    <t>Adquisición de nuevas compañías</t>
  </si>
  <si>
    <t>Efectivo recibido por adquisición</t>
  </si>
  <si>
    <t>Acquisition of new companies</t>
  </si>
  <si>
    <t>Cash received per acquisition</t>
  </si>
  <si>
    <t>EBITDA AJUSTADO</t>
  </si>
  <si>
    <t>AJUSTED EBITDA</t>
  </si>
  <si>
    <t>Plus (minus) debits (credits) due to operations that do not impact cash</t>
  </si>
  <si>
    <t>Taxes in cash</t>
  </si>
  <si>
    <t>OPERATING CASH FLOW</t>
  </si>
  <si>
    <t>Impact from exchange rate changes</t>
  </si>
  <si>
    <t>*Aplicación de la nueva norma de arrendamientos IFRS 16</t>
  </si>
  <si>
    <t>*Application of the new Norm IFRS 16: Leases</t>
  </si>
  <si>
    <t>Arrendamientos pagados*</t>
  </si>
  <si>
    <t>Leases Paid*</t>
  </si>
  <si>
    <t>De Enero 1 a Junio 30 de 2022</t>
  </si>
  <si>
    <t>From January 1st  to Jun 30th, 2022</t>
  </si>
</sst>
</file>

<file path=xl/styles.xml><?xml version="1.0" encoding="utf-8"?>
<styleSheet xmlns="http://schemas.openxmlformats.org/spreadsheetml/2006/main">
  <numFmts count="4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_ ;[Red]\-#,##0\ "/>
    <numFmt numFmtId="187" formatCode="&quot;$&quot;\ #,##0_);\(#,##0\)"/>
    <numFmt numFmtId="188" formatCode="#,##0;\(#,##0\)"/>
    <numFmt numFmtId="189" formatCode="&quot;$&quot;\ \ \ \ \ \ \ #,##0;&quot;$&quot;\ \ \ \ \ \ \ \ \ \ \(#,##0\)"/>
    <numFmt numFmtId="190" formatCode="_(* #,##0.0_);_(* \(#,##0.0\);_(* &quot;-&quot;??_);_(@_)"/>
    <numFmt numFmtId="191" formatCode="_(* #,##0_);_(* \(#,##0\);_(* &quot;-&quot;??_);_(@_)"/>
    <numFmt numFmtId="192" formatCode="#,##0.0_);\(#,##0.0\)"/>
    <numFmt numFmtId="193" formatCode="#,##0.000_);\(#,##0.000\)"/>
    <numFmt numFmtId="194" formatCode="#,##0.0000_);\(#,##0.0000\)"/>
    <numFmt numFmtId="195" formatCode="0.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3"/>
      <name val="Calibri"/>
      <family val="2"/>
    </font>
    <font>
      <sz val="11"/>
      <color indexed="23"/>
      <name val="Calibri"/>
      <family val="2"/>
    </font>
    <font>
      <b/>
      <sz val="11"/>
      <color indexed="57"/>
      <name val="Calibri"/>
      <family val="2"/>
    </font>
    <font>
      <sz val="11"/>
      <color indexed="57"/>
      <name val="Calibri"/>
      <family val="2"/>
    </font>
    <font>
      <i/>
      <sz val="10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 tint="-0.4999699890613556"/>
      <name val="Calibri"/>
      <family val="2"/>
    </font>
    <font>
      <sz val="11"/>
      <color theme="0" tint="-0.4999699890613556"/>
      <name val="Calibri"/>
      <family val="2"/>
    </font>
    <font>
      <b/>
      <sz val="11"/>
      <color theme="6" tint="-0.24997000396251678"/>
      <name val="Calibri"/>
      <family val="2"/>
    </font>
    <font>
      <sz val="11"/>
      <color theme="6" tint="-0.24997000396251678"/>
      <name val="Calibri"/>
      <family val="2"/>
    </font>
    <font>
      <i/>
      <sz val="10"/>
      <color theme="1" tint="0.4999800026416778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33" borderId="0" xfId="0" applyFill="1" applyAlignment="1">
      <alignment/>
    </xf>
    <xf numFmtId="0" fontId="41" fillId="33" borderId="0" xfId="0" applyFont="1" applyFill="1" applyAlignment="1">
      <alignment/>
    </xf>
    <xf numFmtId="0" fontId="41" fillId="33" borderId="0" xfId="55" applyFont="1" applyFill="1">
      <alignment/>
      <protection/>
    </xf>
    <xf numFmtId="0" fontId="41" fillId="33" borderId="0" xfId="55" applyFont="1" applyFill="1" applyBorder="1">
      <alignment/>
      <protection/>
    </xf>
    <xf numFmtId="0" fontId="42" fillId="33" borderId="0" xfId="0" applyFont="1" applyFill="1" applyAlignment="1">
      <alignment/>
    </xf>
    <xf numFmtId="0" fontId="43" fillId="33" borderId="0" xfId="58" applyFont="1" applyFill="1" applyBorder="1">
      <alignment/>
      <protection/>
    </xf>
    <xf numFmtId="0" fontId="44" fillId="33" borderId="0" xfId="0" applyFont="1" applyFill="1" applyAlignment="1">
      <alignment/>
    </xf>
    <xf numFmtId="0" fontId="41" fillId="33" borderId="0" xfId="58" applyFont="1" applyFill="1" applyBorder="1">
      <alignment/>
      <protection/>
    </xf>
    <xf numFmtId="0" fontId="41" fillId="33" borderId="0" xfId="59" applyFont="1" applyFill="1">
      <alignment/>
      <protection/>
    </xf>
    <xf numFmtId="0" fontId="41" fillId="33" borderId="0" xfId="59" applyFont="1" applyFill="1" applyBorder="1">
      <alignment/>
      <protection/>
    </xf>
    <xf numFmtId="0" fontId="42" fillId="33" borderId="0" xfId="59" applyFont="1" applyFill="1" applyBorder="1">
      <alignment/>
      <protection/>
    </xf>
    <xf numFmtId="49" fontId="42" fillId="34" borderId="0" xfId="58" applyNumberFormat="1" applyFont="1" applyFill="1" applyBorder="1" applyAlignment="1">
      <alignment horizontal="left"/>
      <protection/>
    </xf>
    <xf numFmtId="37" fontId="42" fillId="33" borderId="0" xfId="47" applyNumberFormat="1" applyFont="1" applyFill="1" applyAlignment="1">
      <alignment/>
    </xf>
    <xf numFmtId="49" fontId="42" fillId="34" borderId="10" xfId="58" applyNumberFormat="1" applyFont="1" applyFill="1" applyBorder="1" applyAlignment="1">
      <alignment horizontal="left"/>
      <protection/>
    </xf>
    <xf numFmtId="37" fontId="42" fillId="33" borderId="10" xfId="47" applyNumberFormat="1" applyFont="1" applyFill="1" applyBorder="1" applyAlignment="1">
      <alignment/>
    </xf>
    <xf numFmtId="49" fontId="41" fillId="34" borderId="0" xfId="58" applyNumberFormat="1" applyFont="1" applyFill="1" applyBorder="1" applyAlignment="1">
      <alignment horizontal="left"/>
      <protection/>
    </xf>
    <xf numFmtId="37" fontId="42" fillId="33" borderId="0" xfId="0" applyNumberFormat="1" applyFont="1" applyFill="1" applyAlignment="1">
      <alignment/>
    </xf>
    <xf numFmtId="37" fontId="41" fillId="33" borderId="0" xfId="0" applyNumberFormat="1" applyFont="1" applyFill="1" applyAlignment="1">
      <alignment/>
    </xf>
    <xf numFmtId="0" fontId="42" fillId="33" borderId="0" xfId="58" applyFont="1" applyFill="1" applyBorder="1">
      <alignment/>
      <protection/>
    </xf>
    <xf numFmtId="0" fontId="42" fillId="33" borderId="11" xfId="0" applyFont="1" applyFill="1" applyBorder="1" applyAlignment="1">
      <alignment/>
    </xf>
    <xf numFmtId="37" fontId="42" fillId="33" borderId="11" xfId="0" applyNumberFormat="1" applyFont="1" applyFill="1" applyBorder="1" applyAlignment="1">
      <alignment/>
    </xf>
    <xf numFmtId="0" fontId="42" fillId="33" borderId="0" xfId="0" applyFont="1" applyFill="1" applyAlignment="1">
      <alignment horizontal="left" vertical="top" wrapText="1" readingOrder="1"/>
    </xf>
    <xf numFmtId="37" fontId="42" fillId="33" borderId="0" xfId="47" applyNumberFormat="1" applyFont="1" applyFill="1" applyBorder="1" applyAlignment="1">
      <alignment/>
    </xf>
    <xf numFmtId="37" fontId="42" fillId="33" borderId="0" xfId="0" applyNumberFormat="1" applyFont="1" applyFill="1" applyBorder="1" applyAlignment="1">
      <alignment/>
    </xf>
    <xf numFmtId="0" fontId="42" fillId="33" borderId="0" xfId="0" applyFont="1" applyFill="1" applyBorder="1" applyAlignment="1">
      <alignment/>
    </xf>
    <xf numFmtId="0" fontId="41" fillId="33" borderId="11" xfId="0" applyFont="1" applyFill="1" applyBorder="1" applyAlignment="1">
      <alignment/>
    </xf>
    <xf numFmtId="37" fontId="41" fillId="33" borderId="11" xfId="47" applyNumberFormat="1" applyFont="1" applyFill="1" applyBorder="1" applyAlignment="1">
      <alignment/>
    </xf>
    <xf numFmtId="37" fontId="41" fillId="33" borderId="0" xfId="47" applyNumberFormat="1" applyFont="1" applyFill="1" applyAlignment="1">
      <alignment/>
    </xf>
    <xf numFmtId="37" fontId="0" fillId="33" borderId="0" xfId="0" applyNumberFormat="1" applyFill="1" applyAlignment="1">
      <alignment/>
    </xf>
    <xf numFmtId="175" fontId="42" fillId="33" borderId="0" xfId="48" applyFont="1" applyFill="1" applyAlignment="1">
      <alignment/>
    </xf>
    <xf numFmtId="0" fontId="45" fillId="33" borderId="0" xfId="54" applyFont="1" applyFill="1" applyAlignment="1">
      <alignment horizontal="left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5" xfId="50"/>
    <cellStyle name="Currency" xfId="51"/>
    <cellStyle name="Currency [0]" xfId="52"/>
    <cellStyle name="Neutral" xfId="53"/>
    <cellStyle name="Normal 15" xfId="54"/>
    <cellStyle name="Normal 2" xfId="55"/>
    <cellStyle name="Normal 3" xfId="56"/>
    <cellStyle name="Normal 4" xfId="57"/>
    <cellStyle name="Normal 5" xfId="58"/>
    <cellStyle name="Normal_ELIMINACIONES FLUJO EFECTIVO INDIRECTO 2003 D MAC jca 11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2047875</xdr:colOff>
      <xdr:row>4</xdr:row>
      <xdr:rowOff>142875</xdr:rowOff>
    </xdr:to>
    <xdr:pic>
      <xdr:nvPicPr>
        <xdr:cNvPr id="1" name="1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812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2047875</xdr:colOff>
      <xdr:row>4</xdr:row>
      <xdr:rowOff>142875</xdr:rowOff>
    </xdr:to>
    <xdr:pic>
      <xdr:nvPicPr>
        <xdr:cNvPr id="2" name="2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812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2047875</xdr:colOff>
      <xdr:row>4</xdr:row>
      <xdr:rowOff>142875</xdr:rowOff>
    </xdr:to>
    <xdr:pic>
      <xdr:nvPicPr>
        <xdr:cNvPr id="1" name="2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621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2047875</xdr:colOff>
      <xdr:row>4</xdr:row>
      <xdr:rowOff>142875</xdr:rowOff>
    </xdr:to>
    <xdr:pic>
      <xdr:nvPicPr>
        <xdr:cNvPr id="2" name="3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621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customProperty" Target="../customProperty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02"/>
  <sheetViews>
    <sheetView tabSelected="1" zoomScalePageLayoutView="0" workbookViewId="0" topLeftCell="A1">
      <selection activeCell="B12" sqref="B12"/>
    </sheetView>
  </sheetViews>
  <sheetFormatPr defaultColWidth="11.421875" defaultRowHeight="12.75"/>
  <cols>
    <col min="1" max="1" width="2.00390625" style="5" customWidth="1"/>
    <col min="2" max="2" width="59.00390625" style="5" bestFit="1" customWidth="1"/>
    <col min="3" max="3" width="13.8515625" style="5" customWidth="1"/>
    <col min="4" max="4" width="12.00390625" style="5" customWidth="1"/>
    <col min="5" max="7" width="10.8515625" style="0" customWidth="1"/>
    <col min="8" max="16384" width="11.421875" style="5" customWidth="1"/>
  </cols>
  <sheetData>
    <row r="1" spans="5:7" ht="15">
      <c r="E1" s="5"/>
      <c r="F1" s="5"/>
      <c r="G1" s="5"/>
    </row>
    <row r="2" spans="5:7" ht="15">
      <c r="E2" s="5"/>
      <c r="F2" s="5"/>
      <c r="G2" s="5"/>
    </row>
    <row r="3" spans="5:7" ht="15">
      <c r="E3" s="5"/>
      <c r="F3" s="5"/>
      <c r="G3" s="5"/>
    </row>
    <row r="4" spans="5:7" ht="15">
      <c r="E4" s="5"/>
      <c r="F4" s="5"/>
      <c r="G4" s="5"/>
    </row>
    <row r="5" spans="5:7" ht="15">
      <c r="E5" s="5"/>
      <c r="F5" s="5"/>
      <c r="G5" s="5"/>
    </row>
    <row r="6" s="7" customFormat="1" ht="14.25">
      <c r="A6" s="6" t="s">
        <v>15</v>
      </c>
    </row>
    <row r="7" spans="1:10" ht="14.25">
      <c r="A7" s="3" t="s">
        <v>48</v>
      </c>
      <c r="E7" s="5"/>
      <c r="F7" s="5"/>
      <c r="G7" s="5"/>
      <c r="H7" s="9"/>
      <c r="I7" s="9"/>
      <c r="J7" s="9"/>
    </row>
    <row r="8" spans="1:10" ht="14.25">
      <c r="A8" s="4" t="s">
        <v>0</v>
      </c>
      <c r="E8" s="5"/>
      <c r="F8" s="5"/>
      <c r="G8" s="5"/>
      <c r="H8" s="9"/>
      <c r="I8" s="9"/>
      <c r="J8" s="9"/>
    </row>
    <row r="9" spans="1:10" ht="14.25">
      <c r="A9" s="4"/>
      <c r="B9" s="31" t="s">
        <v>44</v>
      </c>
      <c r="E9" s="5"/>
      <c r="F9" s="5"/>
      <c r="G9" s="5"/>
      <c r="H9" s="9"/>
      <c r="I9" s="9"/>
      <c r="J9" s="9"/>
    </row>
    <row r="10" spans="5:10" ht="14.25">
      <c r="E10" s="5"/>
      <c r="F10" s="5"/>
      <c r="G10" s="5"/>
      <c r="H10" s="10"/>
      <c r="I10" s="11"/>
      <c r="J10" s="11"/>
    </row>
    <row r="11" spans="2:10" ht="14.25">
      <c r="B11" s="12" t="s">
        <v>1</v>
      </c>
      <c r="C11" s="13">
        <v>949980</v>
      </c>
      <c r="D11" s="13"/>
      <c r="E11" s="30"/>
      <c r="F11" s="5"/>
      <c r="G11" s="5"/>
      <c r="H11" s="10"/>
      <c r="I11" s="11"/>
      <c r="J11" s="11"/>
    </row>
    <row r="12" spans="2:7" ht="14.25">
      <c r="B12" s="5" t="s">
        <v>46</v>
      </c>
      <c r="C12" s="17">
        <v>-87131</v>
      </c>
      <c r="D12" s="17"/>
      <c r="E12" s="30"/>
      <c r="F12" s="5"/>
      <c r="G12" s="5"/>
    </row>
    <row r="13" spans="2:7" ht="14.25">
      <c r="B13" s="2" t="s">
        <v>38</v>
      </c>
      <c r="C13" s="18">
        <f>+C11+C12</f>
        <v>862849</v>
      </c>
      <c r="D13" s="17"/>
      <c r="E13" s="30"/>
      <c r="F13" s="5"/>
      <c r="G13" s="5"/>
    </row>
    <row r="14" spans="2:10" ht="14.25">
      <c r="B14" s="12"/>
      <c r="C14" s="13"/>
      <c r="D14" s="13"/>
      <c r="E14" s="30"/>
      <c r="F14" s="5"/>
      <c r="G14" s="5"/>
      <c r="H14" s="10"/>
      <c r="I14" s="11"/>
      <c r="J14" s="11"/>
    </row>
    <row r="15" spans="2:5" s="25" customFormat="1" ht="14.25">
      <c r="B15" s="12" t="s">
        <v>30</v>
      </c>
      <c r="C15" s="13">
        <v>17146</v>
      </c>
      <c r="D15" s="23"/>
      <c r="E15" s="30"/>
    </row>
    <row r="16" spans="2:5" s="25" customFormat="1" ht="14.25">
      <c r="B16" s="12"/>
      <c r="C16" s="13"/>
      <c r="D16" s="23"/>
      <c r="E16" s="30"/>
    </row>
    <row r="17" spans="2:7" ht="14.25">
      <c r="B17" s="2" t="s">
        <v>5</v>
      </c>
      <c r="C17" s="28">
        <v>-688119</v>
      </c>
      <c r="D17" s="17"/>
      <c r="E17" s="30"/>
      <c r="F17" s="5"/>
      <c r="G17" s="5"/>
    </row>
    <row r="18" spans="3:7" ht="14.25">
      <c r="C18" s="17"/>
      <c r="D18" s="17"/>
      <c r="E18" s="30"/>
      <c r="F18" s="5"/>
      <c r="G18" s="5"/>
    </row>
    <row r="19" spans="2:7" ht="14.25">
      <c r="B19" s="2" t="s">
        <v>2</v>
      </c>
      <c r="C19" s="18">
        <f>SUM(C20:C22)</f>
        <v>-148105</v>
      </c>
      <c r="D19" s="18"/>
      <c r="E19" s="30"/>
      <c r="F19" s="5"/>
      <c r="G19" s="5"/>
    </row>
    <row r="20" spans="2:7" ht="14.25">
      <c r="B20" s="19" t="s">
        <v>6</v>
      </c>
      <c r="C20" s="13">
        <v>3366</v>
      </c>
      <c r="D20" s="17"/>
      <c r="E20" s="30"/>
      <c r="F20" s="5"/>
      <c r="G20" s="5"/>
    </row>
    <row r="21" spans="2:7" ht="14.25">
      <c r="B21" s="19" t="s">
        <v>7</v>
      </c>
      <c r="C21" s="13">
        <v>-151471</v>
      </c>
      <c r="D21" s="17"/>
      <c r="E21" s="30"/>
      <c r="F21" s="5"/>
      <c r="G21" s="5"/>
    </row>
    <row r="22" spans="2:7" ht="14.25" hidden="1">
      <c r="B22" s="19" t="s">
        <v>34</v>
      </c>
      <c r="C22" s="13"/>
      <c r="D22" s="17"/>
      <c r="E22" s="30"/>
      <c r="F22" s="5"/>
      <c r="G22" s="5"/>
    </row>
    <row r="23" spans="2:7" ht="14.25">
      <c r="B23" s="2"/>
      <c r="C23" s="18"/>
      <c r="D23" s="17"/>
      <c r="E23" s="30"/>
      <c r="F23" s="5"/>
      <c r="G23" s="5"/>
    </row>
    <row r="24" spans="2:7" ht="14.25">
      <c r="B24" s="2" t="s">
        <v>8</v>
      </c>
      <c r="C24" s="18">
        <f>SUM(C25:C26)</f>
        <v>-177854</v>
      </c>
      <c r="D24" s="18"/>
      <c r="E24" s="30"/>
      <c r="F24" s="5"/>
      <c r="G24" s="5"/>
    </row>
    <row r="25" spans="2:7" ht="14.25">
      <c r="B25" s="12" t="s">
        <v>3</v>
      </c>
      <c r="C25" s="13">
        <v>-177854</v>
      </c>
      <c r="D25" s="17"/>
      <c r="E25" s="30"/>
      <c r="F25" s="5"/>
      <c r="G25" s="5"/>
    </row>
    <row r="26" spans="2:7" ht="14.25">
      <c r="B26" s="14" t="s">
        <v>4</v>
      </c>
      <c r="C26" s="15">
        <v>0</v>
      </c>
      <c r="D26" s="24"/>
      <c r="E26" s="30"/>
      <c r="F26" s="5"/>
      <c r="G26" s="5"/>
    </row>
    <row r="27" spans="2:7" ht="14.25">
      <c r="B27" s="2" t="s">
        <v>9</v>
      </c>
      <c r="C27" s="18">
        <f>+C11+C17+C19+C24+C15+C12</f>
        <v>-134083</v>
      </c>
      <c r="D27" s="18"/>
      <c r="E27" s="30"/>
      <c r="F27" s="5"/>
      <c r="G27" s="5"/>
    </row>
    <row r="28" spans="2:7" ht="14.25">
      <c r="B28" s="5" t="s">
        <v>10</v>
      </c>
      <c r="C28" s="13">
        <v>-36316</v>
      </c>
      <c r="D28" s="17"/>
      <c r="E28" s="30"/>
      <c r="F28" s="5"/>
      <c r="G28" s="5"/>
    </row>
    <row r="29" spans="2:7" ht="14.25">
      <c r="B29" s="5" t="s">
        <v>11</v>
      </c>
      <c r="C29" s="13">
        <v>-109320</v>
      </c>
      <c r="D29" s="17"/>
      <c r="E29" s="30"/>
      <c r="F29" s="5"/>
      <c r="G29" s="5"/>
    </row>
    <row r="30" spans="2:7" ht="14.25">
      <c r="B30" s="2" t="s">
        <v>12</v>
      </c>
      <c r="C30" s="18">
        <f>SUM(C27:C29)</f>
        <v>-279719</v>
      </c>
      <c r="D30" s="18"/>
      <c r="E30" s="30"/>
      <c r="F30" s="5"/>
      <c r="G30" s="5"/>
    </row>
    <row r="31" spans="2:7" ht="14.25">
      <c r="B31" s="12" t="s">
        <v>33</v>
      </c>
      <c r="C31" s="13">
        <v>-1850</v>
      </c>
      <c r="D31" s="17"/>
      <c r="E31" s="30"/>
      <c r="F31" s="5"/>
      <c r="G31" s="5"/>
    </row>
    <row r="32" spans="2:7" ht="14.25">
      <c r="B32" s="12" t="s">
        <v>31</v>
      </c>
      <c r="C32" s="13">
        <v>-10</v>
      </c>
      <c r="D32" s="17"/>
      <c r="E32" s="30"/>
      <c r="F32" s="5"/>
      <c r="G32" s="5"/>
    </row>
    <row r="33" spans="2:7" ht="14.25" hidden="1">
      <c r="B33" s="12" t="s">
        <v>35</v>
      </c>
      <c r="C33" s="13">
        <v>0</v>
      </c>
      <c r="D33" s="17"/>
      <c r="E33" s="30"/>
      <c r="F33" s="5"/>
      <c r="G33" s="5"/>
    </row>
    <row r="34" spans="2:7" ht="15" thickBot="1">
      <c r="B34" s="26" t="s">
        <v>13</v>
      </c>
      <c r="C34" s="27">
        <v>862706</v>
      </c>
      <c r="D34" s="24"/>
      <c r="E34" s="30"/>
      <c r="F34" s="5"/>
      <c r="G34" s="5"/>
    </row>
    <row r="35" spans="2:7" ht="15" thickTop="1">
      <c r="B35" s="2" t="s">
        <v>14</v>
      </c>
      <c r="C35" s="18">
        <f>+C30+C31+C34+C32+C33</f>
        <v>581127</v>
      </c>
      <c r="D35" s="18"/>
      <c r="E35" s="30"/>
      <c r="F35" s="5"/>
      <c r="G35" s="5"/>
    </row>
    <row r="36" spans="3:7" ht="14.25">
      <c r="C36" s="17"/>
      <c r="D36" s="17"/>
      <c r="E36" s="5"/>
      <c r="F36" s="5"/>
      <c r="G36" s="5"/>
    </row>
    <row r="37" spans="3:7" ht="14.25">
      <c r="C37" s="17"/>
      <c r="D37" s="17"/>
      <c r="E37" s="5"/>
      <c r="F37" s="5"/>
      <c r="G37" s="5"/>
    </row>
    <row r="38" spans="3:7" ht="14.25">
      <c r="C38" s="17"/>
      <c r="D38" s="17"/>
      <c r="E38" s="5"/>
      <c r="F38" s="5"/>
      <c r="G38" s="5"/>
    </row>
    <row r="39" spans="3:7" ht="14.25" hidden="1">
      <c r="C39" s="17"/>
      <c r="D39" s="17"/>
      <c r="E39" s="5"/>
      <c r="F39" s="5"/>
      <c r="G39" s="5"/>
    </row>
    <row r="40" spans="2:7" ht="28.5" hidden="1">
      <c r="B40" s="22" t="s">
        <v>16</v>
      </c>
      <c r="C40" s="17"/>
      <c r="D40" s="17"/>
      <c r="E40" s="5"/>
      <c r="F40" s="5"/>
      <c r="G40" s="5"/>
    </row>
    <row r="41" spans="2:7" ht="43.5" hidden="1">
      <c r="B41" s="22" t="s">
        <v>17</v>
      </c>
      <c r="C41" s="17"/>
      <c r="D41" s="17"/>
      <c r="E41" s="5"/>
      <c r="F41" s="5"/>
      <c r="G41" s="5"/>
    </row>
    <row r="42" spans="3:7" ht="14.25" hidden="1">
      <c r="C42" s="17"/>
      <c r="D42" s="17"/>
      <c r="E42" s="5"/>
      <c r="F42" s="5"/>
      <c r="G42" s="5"/>
    </row>
    <row r="43" spans="3:7" ht="14.25">
      <c r="C43" s="17"/>
      <c r="D43" s="17"/>
      <c r="E43" s="5"/>
      <c r="F43" s="5"/>
      <c r="G43" s="5"/>
    </row>
    <row r="44" spans="3:7" ht="14.25">
      <c r="C44" s="17"/>
      <c r="D44" s="17"/>
      <c r="E44" s="5"/>
      <c r="F44" s="5"/>
      <c r="G44" s="5"/>
    </row>
    <row r="45" spans="3:7" ht="14.25">
      <c r="C45" s="17"/>
      <c r="D45" s="17"/>
      <c r="E45" s="5"/>
      <c r="F45" s="5"/>
      <c r="G45" s="5"/>
    </row>
    <row r="46" spans="3:7" ht="14.25">
      <c r="C46" s="17"/>
      <c r="D46" s="17"/>
      <c r="E46" s="5"/>
      <c r="F46" s="5"/>
      <c r="G46" s="5"/>
    </row>
    <row r="47" spans="3:7" ht="14.25">
      <c r="C47" s="17"/>
      <c r="D47" s="17"/>
      <c r="E47" s="5"/>
      <c r="F47" s="5"/>
      <c r="G47" s="5"/>
    </row>
    <row r="48" spans="3:7" ht="14.25">
      <c r="C48" s="17"/>
      <c r="D48" s="17"/>
      <c r="E48" s="5"/>
      <c r="F48" s="5"/>
      <c r="G48" s="5"/>
    </row>
    <row r="49" spans="3:7" ht="14.25">
      <c r="C49" s="17"/>
      <c r="D49" s="17"/>
      <c r="E49" s="5"/>
      <c r="F49" s="5"/>
      <c r="G49" s="5"/>
    </row>
    <row r="50" spans="3:7" ht="14.25">
      <c r="C50" s="17"/>
      <c r="D50" s="17"/>
      <c r="E50" s="5"/>
      <c r="F50" s="5"/>
      <c r="G50" s="5"/>
    </row>
    <row r="51" spans="3:7" ht="14.25">
      <c r="C51" s="17"/>
      <c r="D51" s="17"/>
      <c r="E51" s="5"/>
      <c r="F51" s="5"/>
      <c r="G51" s="5"/>
    </row>
    <row r="52" spans="3:7" ht="14.25">
      <c r="C52" s="17"/>
      <c r="D52" s="17"/>
      <c r="E52" s="5"/>
      <c r="F52" s="5"/>
      <c r="G52" s="5"/>
    </row>
    <row r="53" spans="3:7" ht="14.25">
      <c r="C53" s="17"/>
      <c r="D53" s="17"/>
      <c r="E53" s="5"/>
      <c r="F53" s="5"/>
      <c r="G53" s="5"/>
    </row>
    <row r="54" spans="3:7" ht="14.25">
      <c r="C54" s="17"/>
      <c r="D54" s="17"/>
      <c r="E54" s="5"/>
      <c r="F54" s="5"/>
      <c r="G54" s="5"/>
    </row>
    <row r="55" spans="3:7" ht="14.25">
      <c r="C55" s="17"/>
      <c r="D55" s="17"/>
      <c r="E55" s="5"/>
      <c r="F55" s="5"/>
      <c r="G55" s="5"/>
    </row>
    <row r="56" spans="3:7" ht="14.25">
      <c r="C56" s="17"/>
      <c r="D56" s="17"/>
      <c r="E56" s="5"/>
      <c r="F56" s="5"/>
      <c r="G56" s="5"/>
    </row>
    <row r="57" spans="3:7" ht="14.25">
      <c r="C57" s="17"/>
      <c r="D57" s="17"/>
      <c r="E57" s="5"/>
      <c r="F57" s="5"/>
      <c r="G57" s="5"/>
    </row>
    <row r="58" spans="3:7" ht="14.25">
      <c r="C58" s="17"/>
      <c r="D58" s="17"/>
      <c r="E58" s="5"/>
      <c r="F58" s="5"/>
      <c r="G58" s="5"/>
    </row>
    <row r="59" spans="3:7" ht="14.25">
      <c r="C59" s="17"/>
      <c r="D59" s="17"/>
      <c r="E59" s="5"/>
      <c r="F59" s="5"/>
      <c r="G59" s="5"/>
    </row>
    <row r="60" spans="3:7" ht="14.25">
      <c r="C60" s="17"/>
      <c r="D60" s="17"/>
      <c r="E60" s="5"/>
      <c r="F60" s="5"/>
      <c r="G60" s="5"/>
    </row>
    <row r="61" spans="3:7" ht="14.25">
      <c r="C61" s="17"/>
      <c r="D61" s="17"/>
      <c r="E61" s="5"/>
      <c r="F61" s="5"/>
      <c r="G61" s="5"/>
    </row>
    <row r="62" spans="3:7" ht="14.25">
      <c r="C62" s="17"/>
      <c r="D62" s="17"/>
      <c r="E62" s="5"/>
      <c r="F62" s="5"/>
      <c r="G62" s="5"/>
    </row>
    <row r="63" spans="3:7" ht="14.25">
      <c r="C63" s="17"/>
      <c r="D63" s="17"/>
      <c r="E63" s="5"/>
      <c r="F63" s="5"/>
      <c r="G63" s="5"/>
    </row>
    <row r="64" spans="3:7" ht="14.25">
      <c r="C64" s="17"/>
      <c r="D64" s="17"/>
      <c r="E64" s="5"/>
      <c r="F64" s="5"/>
      <c r="G64" s="5"/>
    </row>
    <row r="65" spans="3:7" ht="14.25">
      <c r="C65" s="17"/>
      <c r="D65" s="17"/>
      <c r="E65" s="5"/>
      <c r="F65" s="5"/>
      <c r="G65" s="5"/>
    </row>
    <row r="66" spans="3:7" ht="14.25">
      <c r="C66" s="17"/>
      <c r="D66" s="17"/>
      <c r="E66" s="5"/>
      <c r="F66" s="5"/>
      <c r="G66" s="5"/>
    </row>
    <row r="67" spans="3:7" ht="14.25">
      <c r="C67" s="17"/>
      <c r="D67" s="17"/>
      <c r="E67" s="5"/>
      <c r="F67" s="5"/>
      <c r="G67" s="5"/>
    </row>
    <row r="68" spans="3:7" ht="14.25">
      <c r="C68" s="17"/>
      <c r="D68" s="17"/>
      <c r="E68" s="5"/>
      <c r="F68" s="5"/>
      <c r="G68" s="5"/>
    </row>
    <row r="69" spans="3:7" ht="14.25">
      <c r="C69" s="17"/>
      <c r="D69" s="17"/>
      <c r="E69" s="5"/>
      <c r="F69" s="5"/>
      <c r="G69" s="5"/>
    </row>
    <row r="70" spans="3:7" ht="14.25">
      <c r="C70" s="17"/>
      <c r="D70" s="17"/>
      <c r="E70" s="5"/>
      <c r="F70" s="5"/>
      <c r="G70" s="5"/>
    </row>
    <row r="71" spans="3:7" ht="14.25">
      <c r="C71" s="17"/>
      <c r="D71" s="17"/>
      <c r="E71" s="5"/>
      <c r="F71" s="5"/>
      <c r="G71" s="5"/>
    </row>
    <row r="72" spans="3:7" ht="14.25">
      <c r="C72" s="17"/>
      <c r="D72" s="17"/>
      <c r="E72" s="5"/>
      <c r="F72" s="5"/>
      <c r="G72" s="5"/>
    </row>
    <row r="73" spans="3:7" ht="14.25">
      <c r="C73" s="17"/>
      <c r="D73" s="17"/>
      <c r="E73" s="5"/>
      <c r="F73" s="5"/>
      <c r="G73" s="5"/>
    </row>
    <row r="74" spans="3:7" ht="14.25">
      <c r="C74" s="17"/>
      <c r="D74" s="17"/>
      <c r="E74" s="5"/>
      <c r="F74" s="5"/>
      <c r="G74" s="5"/>
    </row>
    <row r="75" spans="3:7" ht="14.25">
      <c r="C75" s="17"/>
      <c r="D75" s="17"/>
      <c r="E75" s="5"/>
      <c r="F75" s="5"/>
      <c r="G75" s="5"/>
    </row>
    <row r="76" spans="3:7" ht="14.25">
      <c r="C76" s="17"/>
      <c r="D76" s="17"/>
      <c r="E76" s="5"/>
      <c r="F76" s="5"/>
      <c r="G76" s="5"/>
    </row>
    <row r="77" spans="3:7" ht="14.25">
      <c r="C77" s="17"/>
      <c r="D77" s="17"/>
      <c r="E77" s="5"/>
      <c r="F77" s="5"/>
      <c r="G77" s="5"/>
    </row>
    <row r="78" spans="3:7" ht="14.25">
      <c r="C78" s="17"/>
      <c r="D78" s="17"/>
      <c r="E78" s="5"/>
      <c r="F78" s="5"/>
      <c r="G78" s="5"/>
    </row>
    <row r="79" spans="3:7" ht="14.25">
      <c r="C79" s="17"/>
      <c r="D79" s="17"/>
      <c r="E79" s="5"/>
      <c r="F79" s="5"/>
      <c r="G79" s="5"/>
    </row>
    <row r="80" spans="3:7" ht="14.25">
      <c r="C80" s="17"/>
      <c r="D80" s="17"/>
      <c r="E80" s="5"/>
      <c r="F80" s="5"/>
      <c r="G80" s="5"/>
    </row>
    <row r="81" spans="3:7" ht="14.25">
      <c r="C81" s="17"/>
      <c r="D81" s="17"/>
      <c r="E81" s="5"/>
      <c r="F81" s="5"/>
      <c r="G81" s="5"/>
    </row>
    <row r="82" spans="3:7" ht="14.25">
      <c r="C82" s="17"/>
      <c r="D82" s="17"/>
      <c r="E82" s="5"/>
      <c r="F82" s="5"/>
      <c r="G82" s="5"/>
    </row>
    <row r="83" spans="3:7" ht="14.25">
      <c r="C83" s="17"/>
      <c r="D83" s="17"/>
      <c r="E83" s="5"/>
      <c r="F83" s="5"/>
      <c r="G83" s="5"/>
    </row>
    <row r="84" spans="3:7" ht="14.25">
      <c r="C84" s="17"/>
      <c r="D84" s="17"/>
      <c r="E84" s="5"/>
      <c r="F84" s="5"/>
      <c r="G84" s="5"/>
    </row>
    <row r="85" spans="3:7" ht="14.25">
      <c r="C85" s="17"/>
      <c r="D85" s="17"/>
      <c r="E85" s="5"/>
      <c r="F85" s="5"/>
      <c r="G85" s="5"/>
    </row>
    <row r="86" spans="3:7" ht="14.25">
      <c r="C86" s="17"/>
      <c r="D86" s="17"/>
      <c r="E86" s="5"/>
      <c r="F86" s="5"/>
      <c r="G86" s="5"/>
    </row>
    <row r="87" spans="3:7" ht="14.25">
      <c r="C87" s="17"/>
      <c r="D87" s="17"/>
      <c r="E87" s="5"/>
      <c r="F87" s="5"/>
      <c r="G87" s="5"/>
    </row>
    <row r="88" spans="3:7" ht="14.25">
      <c r="C88" s="17"/>
      <c r="D88" s="17"/>
      <c r="E88" s="5"/>
      <c r="F88" s="5"/>
      <c r="G88" s="5"/>
    </row>
    <row r="89" spans="3:7" ht="14.25">
      <c r="C89" s="17"/>
      <c r="D89" s="17"/>
      <c r="E89" s="5"/>
      <c r="F89" s="5"/>
      <c r="G89" s="5"/>
    </row>
    <row r="90" spans="3:7" ht="14.25">
      <c r="C90" s="17"/>
      <c r="D90" s="17"/>
      <c r="E90" s="5"/>
      <c r="F90" s="5"/>
      <c r="G90" s="5"/>
    </row>
    <row r="91" spans="3:7" ht="14.25">
      <c r="C91" s="17"/>
      <c r="D91" s="17"/>
      <c r="E91" s="5"/>
      <c r="F91" s="5"/>
      <c r="G91" s="5"/>
    </row>
    <row r="92" spans="3:7" ht="14.25">
      <c r="C92" s="17"/>
      <c r="D92" s="17"/>
      <c r="E92" s="5"/>
      <c r="F92" s="5"/>
      <c r="G92" s="5"/>
    </row>
    <row r="93" spans="3:7" ht="14.25">
      <c r="C93" s="17"/>
      <c r="D93" s="17"/>
      <c r="E93" s="5"/>
      <c r="F93" s="5"/>
      <c r="G93" s="5"/>
    </row>
    <row r="94" spans="3:7" ht="14.25">
      <c r="C94" s="17"/>
      <c r="D94" s="17"/>
      <c r="E94" s="5"/>
      <c r="F94" s="5"/>
      <c r="G94" s="5"/>
    </row>
    <row r="95" spans="3:7" ht="14.25">
      <c r="C95" s="17"/>
      <c r="D95" s="17"/>
      <c r="E95" s="5"/>
      <c r="F95" s="5"/>
      <c r="G95" s="5"/>
    </row>
    <row r="96" spans="3:7" ht="14.25">
      <c r="C96" s="17"/>
      <c r="D96" s="17"/>
      <c r="E96" s="5"/>
      <c r="F96" s="5"/>
      <c r="G96" s="5"/>
    </row>
    <row r="97" spans="3:7" ht="14.25">
      <c r="C97" s="17"/>
      <c r="D97" s="17"/>
      <c r="E97" s="5"/>
      <c r="F97" s="5"/>
      <c r="G97" s="5"/>
    </row>
    <row r="98" spans="5:7" ht="14.25">
      <c r="E98" s="5"/>
      <c r="F98" s="5"/>
      <c r="G98" s="5"/>
    </row>
    <row r="99" spans="5:7" ht="14.25">
      <c r="E99" s="5"/>
      <c r="F99" s="5"/>
      <c r="G99" s="5"/>
    </row>
    <row r="100" spans="5:7" ht="14.25">
      <c r="E100" s="5"/>
      <c r="F100" s="5"/>
      <c r="G100" s="5"/>
    </row>
    <row r="101" spans="5:7" ht="14.25">
      <c r="E101" s="5"/>
      <c r="F101" s="5"/>
      <c r="G101" s="5"/>
    </row>
    <row r="102" spans="5:7" ht="14.25">
      <c r="E102" s="5"/>
      <c r="F102" s="5"/>
      <c r="G102" s="5"/>
    </row>
  </sheetData>
  <sheetProtection/>
  <printOptions/>
  <pageMargins left="0.7" right="0.7" top="0.75" bottom="0.75" header="0.3" footer="0.3"/>
  <pageSetup horizontalDpi="600" verticalDpi="600" orientation="portrait" r:id="rId2"/>
  <customProperties>
    <customPr name="_pios_id" r:id="rId3"/>
  </customPropertie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5:E39"/>
  <sheetViews>
    <sheetView zoomScale="110" zoomScaleNormal="110" zoomScaleSheetLayoutView="120" zoomScalePageLayoutView="0" workbookViewId="0" topLeftCell="A1">
      <selection activeCell="B15" sqref="B15"/>
    </sheetView>
  </sheetViews>
  <sheetFormatPr defaultColWidth="11.421875" defaultRowHeight="12.75"/>
  <cols>
    <col min="1" max="1" width="1.7109375" style="5" customWidth="1"/>
    <col min="2" max="2" width="63.421875" style="5" bestFit="1" customWidth="1"/>
    <col min="3" max="3" width="12.57421875" style="5" bestFit="1" customWidth="1"/>
    <col min="4" max="16384" width="11.421875" style="1" customWidth="1"/>
  </cols>
  <sheetData>
    <row r="1" ht="15"/>
    <row r="2" ht="15"/>
    <row r="3" ht="15"/>
    <row r="4" ht="15"/>
    <row r="5" ht="15">
      <c r="B5" s="7"/>
    </row>
    <row r="6" spans="1:3" ht="14.25">
      <c r="A6" s="6" t="s">
        <v>29</v>
      </c>
      <c r="C6" s="7"/>
    </row>
    <row r="7" ht="14.25">
      <c r="A7" s="8" t="s">
        <v>49</v>
      </c>
    </row>
    <row r="8" ht="14.25">
      <c r="A8" s="4" t="s">
        <v>18</v>
      </c>
    </row>
    <row r="9" spans="1:2" ht="14.25">
      <c r="A9" s="4"/>
      <c r="B9" s="31" t="s">
        <v>45</v>
      </c>
    </row>
    <row r="11" spans="2:4" ht="14.25">
      <c r="B11" s="16" t="s">
        <v>1</v>
      </c>
      <c r="C11" s="13">
        <f>+'Flujo de caja libre consolidado'!C11</f>
        <v>949980</v>
      </c>
      <c r="D11" s="29"/>
    </row>
    <row r="12" spans="2:4" ht="14.25">
      <c r="B12" s="19" t="s">
        <v>47</v>
      </c>
      <c r="C12" s="23">
        <f>+'Flujo de caja libre consolidado'!C12</f>
        <v>-87131</v>
      </c>
      <c r="D12" s="29"/>
    </row>
    <row r="13" spans="2:5" ht="14.25">
      <c r="B13" s="16" t="s">
        <v>39</v>
      </c>
      <c r="C13" s="28">
        <f>+C11+C12</f>
        <v>862849</v>
      </c>
      <c r="D13" s="29"/>
      <c r="E13" s="29"/>
    </row>
    <row r="14" spans="2:4" ht="14.25">
      <c r="B14" s="16"/>
      <c r="C14" s="13"/>
      <c r="D14" s="29"/>
    </row>
    <row r="15" spans="2:4" ht="14.25">
      <c r="B15" s="12" t="s">
        <v>40</v>
      </c>
      <c r="C15" s="23">
        <f>+'Flujo de caja libre consolidado'!C15</f>
        <v>17146</v>
      </c>
      <c r="D15" s="29"/>
    </row>
    <row r="16" spans="2:4" ht="14.25">
      <c r="B16" s="12"/>
      <c r="C16" s="23"/>
      <c r="D16" s="29"/>
    </row>
    <row r="17" spans="2:4" ht="14.25">
      <c r="B17" s="5" t="s">
        <v>19</v>
      </c>
      <c r="C17" s="23">
        <f>+'Flujo de caja libre consolidado'!C17</f>
        <v>-688119</v>
      </c>
      <c r="D17" s="29"/>
    </row>
    <row r="18" spans="3:4" ht="14.25">
      <c r="C18" s="17"/>
      <c r="D18" s="29"/>
    </row>
    <row r="19" spans="2:4" ht="14.25">
      <c r="B19" s="2" t="s">
        <v>2</v>
      </c>
      <c r="C19" s="18">
        <f>SUM(C20:C22)</f>
        <v>-148105</v>
      </c>
      <c r="D19" s="29"/>
    </row>
    <row r="20" spans="2:4" ht="14.25">
      <c r="B20" s="19" t="s">
        <v>20</v>
      </c>
      <c r="C20" s="23">
        <f>+'Flujo de caja libre consolidado'!C20</f>
        <v>3366</v>
      </c>
      <c r="D20" s="29"/>
    </row>
    <row r="21" spans="2:4" ht="14.25">
      <c r="B21" s="19" t="s">
        <v>21</v>
      </c>
      <c r="C21" s="23">
        <f>+'Flujo de caja libre consolidado'!C21</f>
        <v>-151471</v>
      </c>
      <c r="D21" s="29"/>
    </row>
    <row r="22" spans="2:4" ht="14.25" hidden="1">
      <c r="B22" s="19" t="s">
        <v>36</v>
      </c>
      <c r="C22" s="23">
        <f>+'Flujo de caja libre consolidado'!C22</f>
        <v>0</v>
      </c>
      <c r="D22" s="29"/>
    </row>
    <row r="23" spans="2:4" ht="14.25">
      <c r="B23" s="19"/>
      <c r="C23" s="23"/>
      <c r="D23" s="29"/>
    </row>
    <row r="24" spans="2:4" ht="14.25">
      <c r="B24" s="2" t="s">
        <v>41</v>
      </c>
      <c r="C24" s="18">
        <f>SUM(C25:C26)</f>
        <v>-177854</v>
      </c>
      <c r="D24" s="29"/>
    </row>
    <row r="25" spans="2:4" ht="14.25">
      <c r="B25" s="12" t="s">
        <v>22</v>
      </c>
      <c r="C25" s="23">
        <f>+'Flujo de caja libre consolidado'!C25</f>
        <v>-177854</v>
      </c>
      <c r="D25" s="29"/>
    </row>
    <row r="26" spans="2:4" ht="14.25" hidden="1">
      <c r="B26" s="14" t="s">
        <v>23</v>
      </c>
      <c r="C26" s="15">
        <f>+'Flujo de caja libre consolidado'!C26</f>
        <v>0</v>
      </c>
      <c r="D26" s="29"/>
    </row>
    <row r="27" spans="2:4" ht="14.25">
      <c r="B27" s="2" t="s">
        <v>42</v>
      </c>
      <c r="C27" s="18">
        <f>+C11+C17+C19+C24+C15+C12</f>
        <v>-134083</v>
      </c>
      <c r="D27" s="29"/>
    </row>
    <row r="28" spans="2:4" ht="14.25">
      <c r="B28" s="5" t="s">
        <v>24</v>
      </c>
      <c r="C28" s="23">
        <f>+'Flujo de caja libre consolidado'!C28</f>
        <v>-36316</v>
      </c>
      <c r="D28" s="29"/>
    </row>
    <row r="29" spans="2:4" ht="14.25">
      <c r="B29" s="5" t="s">
        <v>25</v>
      </c>
      <c r="C29" s="23">
        <f>+'Flujo de caja libre consolidado'!C29</f>
        <v>-109320</v>
      </c>
      <c r="D29" s="29"/>
    </row>
    <row r="30" spans="2:4" ht="14.25">
      <c r="B30" s="2" t="s">
        <v>26</v>
      </c>
      <c r="C30" s="18">
        <f>SUM(C27:C29)</f>
        <v>-279719</v>
      </c>
      <c r="D30" s="29"/>
    </row>
    <row r="31" spans="2:4" ht="14.25">
      <c r="B31" s="12" t="s">
        <v>43</v>
      </c>
      <c r="C31" s="23">
        <f>+'Flujo de caja libre consolidado'!C31</f>
        <v>-1850</v>
      </c>
      <c r="D31" s="29"/>
    </row>
    <row r="32" spans="2:4" ht="14.25">
      <c r="B32" s="19" t="s">
        <v>32</v>
      </c>
      <c r="C32" s="23">
        <f>+'Flujo de caja libre consolidado'!C32</f>
        <v>-10</v>
      </c>
      <c r="D32" s="29"/>
    </row>
    <row r="33" spans="2:4" ht="14.25" hidden="1">
      <c r="B33" s="19" t="s">
        <v>37</v>
      </c>
      <c r="C33" s="23">
        <f>+'Flujo de caja libre consolidado'!C33</f>
        <v>0</v>
      </c>
      <c r="D33" s="29"/>
    </row>
    <row r="34" spans="2:4" ht="15" thickBot="1">
      <c r="B34" s="20" t="s">
        <v>27</v>
      </c>
      <c r="C34" s="21">
        <f>+'Flujo de caja libre consolidado'!C34</f>
        <v>862706</v>
      </c>
      <c r="D34" s="29"/>
    </row>
    <row r="35" spans="2:4" ht="15" thickTop="1">
      <c r="B35" s="2" t="s">
        <v>28</v>
      </c>
      <c r="C35" s="18">
        <f>+C30+C31+C34+C32+C33</f>
        <v>581127</v>
      </c>
      <c r="D35" s="29"/>
    </row>
    <row r="38" ht="14.25">
      <c r="B38" s="12"/>
    </row>
    <row r="39" ht="14.25">
      <c r="B39" s="12"/>
    </row>
  </sheetData>
  <sheetProtection/>
  <printOptions/>
  <pageMargins left="0.7" right="0.7" top="0.75" bottom="0.75" header="0.3" footer="0.3"/>
  <pageSetup horizontalDpi="600" verticalDpi="600" orientation="portrait" paperSize="9" r:id="rId2"/>
  <customProperties>
    <customPr name="_pios_id" r:id="rId3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Servicios Nacional de Chocolates S.A.S.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ssmcardonag</dc:creator>
  <cp:keywords/>
  <dc:description/>
  <cp:lastModifiedBy>Blanca Nidia Gonzalez Granados</cp:lastModifiedBy>
  <cp:lastPrinted>2013-10-23T21:07:53Z</cp:lastPrinted>
  <dcterms:created xsi:type="dcterms:W3CDTF">2012-08-16T12:59:16Z</dcterms:created>
  <dcterms:modified xsi:type="dcterms:W3CDTF">2022-07-26T12:38:26Z</dcterms:modified>
  <cp:category/>
  <cp:version/>
  <cp:contentType/>
  <cp:contentStatus/>
</cp:coreProperties>
</file>